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\Desktop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O11" i="1" l="1"/>
  <c r="O10" i="1"/>
  <c r="O20" i="1" l="1"/>
  <c r="O48" i="1" l="1"/>
  <c r="O13" i="1" l="1"/>
  <c r="O24" i="1" s="1"/>
  <c r="O26" i="1" s="1"/>
  <c r="O28" i="1" s="1"/>
  <c r="O53" i="1" s="1"/>
</calcChain>
</file>

<file path=xl/sharedStrings.xml><?xml version="1.0" encoding="utf-8"?>
<sst xmlns="http://schemas.openxmlformats.org/spreadsheetml/2006/main" count="56" uniqueCount="47">
  <si>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</si>
  <si>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</si>
  <si>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</si>
  <si>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</si>
  <si>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</si>
  <si>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</si>
  <si>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</si>
  <si>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</si>
  <si>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</si>
  <si>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</si>
  <si>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Inuup normua.:</t>
  </si>
  <si>
    <t>Ateq:</t>
  </si>
  <si>
    <t xml:space="preserve">Aningaasarsiat A-t katillugit </t>
  </si>
  <si>
    <t>Aningaasarsiat B-t katillugit</t>
  </si>
  <si>
    <t>Aningaasarsiat B-t akileraarutitaqanngitsut (aapparisap atunngitsuugarisimasinnaasai ilanngullugit)</t>
  </si>
  <si>
    <t>Ilanngaatigineqarsinnaasut ilanngaatiginerat</t>
  </si>
  <si>
    <t>Aningaasarsiat akileraaruteqaataasussat</t>
  </si>
  <si>
    <t>Inummut ilanngaat</t>
  </si>
  <si>
    <t>Inummut ilanngaat aapparisap atunngitsuugarisimasinnaasaannik nuussineq</t>
  </si>
  <si>
    <t> inummut ilanngaat   x    ullut akileraartussaaffiit</t>
  </si>
  <si>
    <t xml:space="preserve">                          Aningaasarsiat akileraaruteqaataasussat</t>
  </si>
  <si>
    <t>Akileraarutit A-nut akiliutaasimasut uani nalunaarneqassapput:</t>
  </si>
  <si>
    <t>Akileraarutit A-t</t>
  </si>
  <si>
    <t xml:space="preserve">Sulisitsisoq: </t>
  </si>
  <si>
    <t>Akileraarutit B-t Akilikkat</t>
  </si>
  <si>
    <t xml:space="preserve">Akileraarutit A-t B-llu tamakkerlugit. Kisitsit akileraarutissavinnit naatsorsukkanit </t>
  </si>
  <si>
    <t>ilanngaatigineqassapput:</t>
  </si>
  <si>
    <t>Kisitsit minus-iuppat (-) akileraarutit sippuutaannik pissaqassaatit, kisitsillu plus-iuppat (+)</t>
  </si>
  <si>
    <t>akileraarutissat sinnerinik akiligassaqassaatit</t>
  </si>
  <si>
    <t>Kommunini akileraarusiissutit tamakkiisut:</t>
  </si>
  <si>
    <t xml:space="preserve">Akileraartarnermut Aqutsisoqarfik      </t>
  </si>
  <si>
    <t>Aningaasarsiat akileraarusigassat (100 kr.-inut qaninnernut ammut akunnaallisat)</t>
  </si>
  <si>
    <t>Akileraarutissaviit, aningaasarsiat akileraarusigassat</t>
  </si>
  <si>
    <r>
      <t xml:space="preserve">Akileraartussaaneq ukiumit ataatsimit sivikinneruppat, </t>
    </r>
    <r>
      <rPr>
        <b/>
        <sz val="11"/>
        <rFont val="Arial"/>
        <family val="2"/>
      </rPr>
      <t>ullut nalunaarutigineqassapput:</t>
    </r>
  </si>
  <si>
    <t>GIS/DIS-imit isertitat aamma/imlt. pisortanit ikiorsiissutit (siusinn. pisariaqavissuinnarnut ikiorsiissutit)</t>
  </si>
  <si>
    <t>GIS/DIS-imit isertitat aamma/imlt. pisortanit ikiorsiissutit akileraarutitaannik appartitsineq:</t>
  </si>
  <si>
    <t>Akileraarutissaviit  x  GIS/DIS-imit isertitat aamma/imlt. ikiorsiissutit taaneqartunik isertitat</t>
  </si>
  <si>
    <t>Kommuneqarfik Sermersooq</t>
  </si>
  <si>
    <t>Qeqqata Kommunia</t>
  </si>
  <si>
    <t xml:space="preserve"> -eraat, naqqaniittut takukkit</t>
  </si>
  <si>
    <t>Kommune Kujalleq</t>
  </si>
  <si>
    <t xml:space="preserve">                             ullut 365-it  </t>
  </si>
  <si>
    <t>Kommune Qeqertalik</t>
  </si>
  <si>
    <t>Avannaata Kommunia</t>
  </si>
  <si>
    <t>UKIOQ 2019-IMUT AKILERAARUTINIK NAATSORSUIFFIK</t>
  </si>
  <si>
    <t>2017-imut akileraarutissat sinneri, siumoortumik nalunaarsortinnermi ilanngunneqarsimasut</t>
  </si>
  <si>
    <t>Imatut naatsorsuisoqassaaq: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</si>
</sst>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C33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5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9" fillId="0" borderId="0" xfId="0" applyFont="1" applyFill="1" applyBorder="1"/>
    <xf numFmtId="3" fontId="2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0" fontId="2" fillId="0" borderId="8" xfId="0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2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3" fontId="2" fillId="0" borderId="3" xfId="0" applyNumberFormat="1" applyFont="1" applyFill="1" applyBorder="1"/>
    <xf numFmtId="3" fontId="2" fillId="0" borderId="10" xfId="0" applyNumberFormat="1" applyFont="1" applyFill="1" applyBorder="1" applyAlignment="1"/>
    <xf numFmtId="3" fontId="2" fillId="0" borderId="10" xfId="0" applyNumberFormat="1" applyFont="1" applyFill="1" applyBorder="1"/>
    <xf numFmtId="9" fontId="2" fillId="0" borderId="10" xfId="0" applyNumberFormat="1" applyFont="1" applyFill="1" applyBorder="1" applyAlignment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9" fontId="2" fillId="0" borderId="0" xfId="0" applyNumberFormat="1" applyFont="1" applyFill="1" applyBorder="1" applyAlignment="1"/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12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 applyAlignment="1"/>
    <xf numFmtId="3" fontId="2" fillId="0" borderId="0" xfId="0" applyNumberFormat="1" applyFont="1" applyFill="1"/>
    <xf numFmtId="0" fontId="2" fillId="0" borderId="8" xfId="0" applyFont="1" applyFill="1" applyBorder="1"/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5" fillId="0" borderId="0" xfId="0" applyFont="1" applyFill="1"/>
    <xf numFmtId="0" fontId="6" fillId="0" borderId="0" xfId="0" applyFont="1" applyFill="1"/>
    <xf numFmtId="0" fontId="9" fillId="0" borderId="0" xfId="0" applyFont="1" applyFill="1" applyAlignment="1"/>
    <xf numFmtId="0" fontId="3" fillId="0" borderId="11" xfId="0" applyFont="1" applyFill="1" applyBorder="1" applyAlignment="1"/>
    <xf numFmtId="0" fontId="10" fillId="0" borderId="0" xfId="0" applyFont="1" applyFill="1" applyAlignment="1"/>
    <xf numFmtId="0" fontId="0" fillId="0" borderId="0" xfId="0" applyFill="1" applyAlignment="1"/>
    <xf numFmtId="3" fontId="2" fillId="0" borderId="2" xfId="0" applyNumberFormat="1" applyFont="1" applyFill="1" applyBorder="1" applyAlignment="1"/>
    <xf numFmtId="0" fontId="0" fillId="0" borderId="2" xfId="0" applyFill="1" applyBorder="1" applyAlignment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 applyProtection="1">
      <protection locked="0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Protection="1"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showGridLines="0" tabSelected="1" zoomScaleNormal="100" zoomScalePageLayoutView="80" workbookViewId="0">
      <selection activeCell="O17" sqref="O17"/>
    </sheetView>
  </sheetViews>
  <sheetFormatPr defaultRowHeight="14.25" x14ac:dyDescent="0.2"/>
  <cols>
    <col min="1" max="1" width="15.7109375" style="10" customWidth="1"/>
    <col min="2" max="2" width="13.5703125" style="10" customWidth="1"/>
    <col min="3" max="3" width="7.42578125" style="10" customWidth="1"/>
    <col min="4" max="4" width="9" style="10" customWidth="1"/>
    <col min="5" max="7" width="9.140625" style="10"/>
    <col min="8" max="8" width="8.5703125" style="10" customWidth="1"/>
    <col min="9" max="9" width="6.85546875" style="10" customWidth="1"/>
    <col min="10" max="10" width="5" style="10" customWidth="1"/>
    <col min="11" max="11" width="4.5703125" style="10" hidden="1" customWidth="1"/>
    <col min="12" max="12" width="5.28515625" style="10" hidden="1" customWidth="1"/>
    <col min="13" max="13" width="3.28515625" style="10" customWidth="1"/>
    <col min="14" max="14" width="9.140625" style="10" hidden="1" customWidth="1"/>
    <col min="15" max="15" width="9.85546875" style="9" bestFit="1" customWidth="1"/>
    <col min="16" max="16384" width="9.140625" style="10"/>
  </cols>
  <sheetData>
    <row r="2" spans="1:18" ht="15" x14ac:dyDescent="0.25">
      <c r="A2" s="82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8" x14ac:dyDescent="0.2">
      <c r="A3" s="1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8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15" x14ac:dyDescent="0.25">
      <c r="A5" s="12" t="s">
        <v>10</v>
      </c>
      <c r="B5" s="84"/>
      <c r="C5" s="84"/>
      <c r="D5" s="84"/>
      <c r="E5" s="14" t="s">
        <v>11</v>
      </c>
      <c r="F5" s="81"/>
      <c r="G5" s="81"/>
      <c r="H5" s="81"/>
      <c r="I5" s="81"/>
      <c r="J5" s="16"/>
      <c r="K5" s="15"/>
      <c r="L5" s="15"/>
      <c r="N5" s="17"/>
    </row>
    <row r="7" spans="1:18" ht="17.25" customHeight="1" x14ac:dyDescent="0.2">
      <c r="A7" s="10" t="s">
        <v>12</v>
      </c>
      <c r="M7" s="10" t="s">
        <v>8</v>
      </c>
      <c r="N7" s="9"/>
      <c r="O7" s="50"/>
    </row>
    <row r="8" spans="1:18" ht="17.25" customHeight="1" x14ac:dyDescent="0.2">
      <c r="A8" s="10" t="s">
        <v>34</v>
      </c>
      <c r="B8" s="5"/>
      <c r="C8" s="5"/>
      <c r="D8" s="5"/>
      <c r="F8" s="16"/>
      <c r="G8" s="16"/>
      <c r="H8" s="16"/>
      <c r="I8" s="16"/>
      <c r="J8" s="17"/>
      <c r="K8" s="17"/>
      <c r="L8" s="17"/>
      <c r="M8" s="17" t="s">
        <v>8</v>
      </c>
      <c r="N8" s="18"/>
      <c r="O8" s="51">
        <v>0</v>
      </c>
    </row>
    <row r="9" spans="1:18" ht="17.25" customHeight="1" x14ac:dyDescent="0.2">
      <c r="A9" s="10" t="s">
        <v>13</v>
      </c>
      <c r="B9" s="5"/>
      <c r="C9" s="5"/>
      <c r="D9" s="5"/>
      <c r="F9" s="16"/>
      <c r="G9" s="16"/>
      <c r="H9" s="16"/>
      <c r="I9" s="16"/>
      <c r="J9" s="17"/>
      <c r="K9" s="17"/>
      <c r="L9" s="17"/>
      <c r="M9" s="17" t="s">
        <v>8</v>
      </c>
      <c r="N9" s="18"/>
      <c r="O9" s="51">
        <v>0</v>
      </c>
      <c r="R9" s="9"/>
    </row>
    <row r="10" spans="1:18" ht="17.25" customHeight="1" x14ac:dyDescent="0.2">
      <c r="A10" s="10" t="s">
        <v>14</v>
      </c>
      <c r="B10" s="19"/>
      <c r="C10" s="5"/>
      <c r="D10" s="5"/>
      <c r="F10" s="16"/>
      <c r="G10" s="16"/>
      <c r="H10" s="16"/>
      <c r="I10" s="16"/>
      <c r="J10" s="17"/>
      <c r="K10" s="17"/>
      <c r="L10" s="17"/>
      <c r="M10" s="17" t="s">
        <v>0</v>
      </c>
      <c r="N10" s="18"/>
      <c r="O10" s="20">
        <f>IF(AND(0&lt;=O17,O17&lt;365, LEN(O17)&gt;0),(5000*(O17/365)),5000)</f>
        <v>5000</v>
      </c>
    </row>
    <row r="11" spans="1:18" ht="17.25" customHeight="1" x14ac:dyDescent="0.2">
      <c r="A11" s="10" t="s">
        <v>15</v>
      </c>
      <c r="B11" s="5"/>
      <c r="C11" s="5"/>
      <c r="D11" s="5"/>
      <c r="F11" s="16"/>
      <c r="G11" s="16"/>
      <c r="H11" s="16"/>
      <c r="I11" s="16"/>
      <c r="J11" s="17"/>
      <c r="K11" s="17"/>
      <c r="L11" s="17"/>
      <c r="M11" s="17" t="s">
        <v>0</v>
      </c>
      <c r="N11" s="18"/>
      <c r="O11" s="55">
        <f>IF(AND(0&lt;=O17,O17&lt;365, LEN(O17)&gt;0),(10000*(O17/365)),10000)</f>
        <v>10000</v>
      </c>
    </row>
    <row r="12" spans="1:18" ht="15" x14ac:dyDescent="0.25">
      <c r="A12" s="65" t="s">
        <v>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9"/>
    </row>
    <row r="13" spans="1:18" ht="15" thickBot="1" x14ac:dyDescent="0.25">
      <c r="A13" s="61" t="s">
        <v>16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1"/>
      <c r="N13" s="4"/>
      <c r="O13" s="22">
        <f>IF(O9&gt;=O10, O7+O8+O9-O10-O11, O7+O8-O11)</f>
        <v>-10000</v>
      </c>
    </row>
    <row r="14" spans="1:18" x14ac:dyDescent="0.2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8" x14ac:dyDescent="0.2">
      <c r="A15" s="17" t="s">
        <v>17</v>
      </c>
      <c r="B15" s="17"/>
      <c r="C15" s="18">
        <v>48000</v>
      </c>
      <c r="D15" s="17" t="s">
        <v>6</v>
      </c>
      <c r="F15" s="61"/>
      <c r="G15" s="61"/>
      <c r="H15" s="61"/>
      <c r="I15" s="61"/>
      <c r="J15" s="61"/>
      <c r="K15" s="61"/>
      <c r="L15" s="61"/>
      <c r="M15" s="11"/>
      <c r="N15" s="5"/>
    </row>
    <row r="16" spans="1:18" x14ac:dyDescent="0.2">
      <c r="A16" s="17"/>
      <c r="B16" s="17"/>
      <c r="C16" s="17"/>
      <c r="D16" s="17"/>
      <c r="M16" s="11"/>
      <c r="N16" s="5"/>
    </row>
    <row r="17" spans="1:15" ht="15" customHeight="1" x14ac:dyDescent="0.25">
      <c r="A17" s="17" t="s">
        <v>33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5"/>
      <c r="O17" s="52"/>
    </row>
    <row r="18" spans="1:15" x14ac:dyDescent="0.2">
      <c r="A18" s="61" t="s">
        <v>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5" ht="15" thickBot="1" x14ac:dyDescent="0.25">
      <c r="A19" s="64" t="s">
        <v>46</v>
      </c>
      <c r="B19" s="64"/>
      <c r="C19" s="64"/>
      <c r="D19" s="64"/>
      <c r="E19" s="66" t="s">
        <v>19</v>
      </c>
      <c r="F19" s="66"/>
      <c r="G19" s="66"/>
      <c r="H19" s="66"/>
      <c r="I19" s="64"/>
      <c r="J19" s="64"/>
      <c r="K19" s="64"/>
      <c r="L19" s="64"/>
      <c r="M19" s="64"/>
      <c r="N19" s="64"/>
    </row>
    <row r="20" spans="1:15" ht="15" thickBot="1" x14ac:dyDescent="0.25">
      <c r="A20" s="67"/>
      <c r="B20" s="67"/>
      <c r="C20" s="67"/>
      <c r="D20" s="67"/>
      <c r="E20" s="68" t="s">
        <v>41</v>
      </c>
      <c r="F20" s="68"/>
      <c r="G20" s="68"/>
      <c r="H20" s="68"/>
      <c r="I20" s="2"/>
      <c r="J20" s="67"/>
      <c r="K20" s="67"/>
      <c r="L20" s="67"/>
      <c r="M20" s="24" t="s">
        <v>0</v>
      </c>
      <c r="N20" s="3"/>
      <c r="O20" s="25">
        <f>IF(AND(0&lt;=O17,O17&lt;365, LEN(O17)&gt;0),(C15*(O17/365)),48000)</f>
        <v>48000</v>
      </c>
    </row>
    <row r="21" spans="1:15" x14ac:dyDescent="0.2">
      <c r="A21" s="9"/>
      <c r="B21" s="9"/>
      <c r="C21" s="9"/>
      <c r="D21" s="9"/>
      <c r="E21" s="2"/>
      <c r="F21" s="2"/>
      <c r="G21" s="2"/>
      <c r="H21" s="2"/>
      <c r="I21" s="2"/>
      <c r="J21" s="9"/>
      <c r="K21" s="9"/>
      <c r="L21" s="9"/>
      <c r="M21" s="24"/>
      <c r="N21" s="1"/>
    </row>
    <row r="22" spans="1:15" x14ac:dyDescent="0.2">
      <c r="A22" s="10" t="s">
        <v>18</v>
      </c>
      <c r="B22" s="9"/>
      <c r="C22" s="9"/>
      <c r="D22" s="9"/>
      <c r="E22" s="2"/>
      <c r="F22" s="2"/>
      <c r="G22" s="2"/>
      <c r="H22" s="2"/>
      <c r="I22" s="2"/>
      <c r="J22" s="9"/>
      <c r="K22" s="9"/>
      <c r="L22" s="9"/>
      <c r="M22" s="24" t="s">
        <v>0</v>
      </c>
      <c r="N22" s="1"/>
      <c r="O22" s="52"/>
    </row>
    <row r="23" spans="1:15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26"/>
    </row>
    <row r="24" spans="1:15" ht="15" thickBot="1" x14ac:dyDescent="0.25">
      <c r="A24" s="64" t="s">
        <v>31</v>
      </c>
      <c r="B24" s="64"/>
      <c r="C24" s="64"/>
      <c r="D24" s="64"/>
      <c r="E24" s="64"/>
      <c r="F24" s="64"/>
      <c r="G24" s="64"/>
      <c r="H24" s="73"/>
      <c r="I24" s="18"/>
      <c r="J24" s="18"/>
      <c r="K24" s="18"/>
      <c r="L24" s="18"/>
      <c r="M24" s="24" t="s">
        <v>1</v>
      </c>
      <c r="N24" s="7"/>
      <c r="O24" s="27">
        <f>TRUNC(IF((O13-O20-O22)&lt;=0,0,O13-O20-O22),-2)</f>
        <v>0</v>
      </c>
    </row>
    <row r="25" spans="1:15" ht="15" thickTop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5" s="21" customFormat="1" ht="15" x14ac:dyDescent="0.25">
      <c r="A26" s="28" t="s">
        <v>32</v>
      </c>
      <c r="B26" s="28"/>
      <c r="C26" s="28"/>
      <c r="D26" s="28"/>
      <c r="E26" s="28"/>
      <c r="F26" s="56"/>
      <c r="G26" s="74" t="s">
        <v>39</v>
      </c>
      <c r="H26" s="75"/>
      <c r="I26" s="75"/>
      <c r="J26" s="75"/>
      <c r="K26" s="76"/>
      <c r="L26" s="76"/>
      <c r="M26" s="76"/>
      <c r="N26" s="6"/>
      <c r="O26" s="29">
        <f>+O24*(F26)</f>
        <v>0</v>
      </c>
    </row>
    <row r="27" spans="1:15" x14ac:dyDescent="0.2">
      <c r="A27" s="9"/>
      <c r="B27" s="2"/>
      <c r="C27" s="1"/>
      <c r="D27" s="2"/>
      <c r="E27" s="9"/>
      <c r="F27" s="9"/>
      <c r="G27" s="9"/>
      <c r="H27" s="9"/>
      <c r="I27" s="9"/>
      <c r="J27" s="9"/>
      <c r="K27" s="9"/>
      <c r="L27" s="9"/>
      <c r="M27" s="9"/>
      <c r="N27" s="1"/>
    </row>
    <row r="28" spans="1:15" x14ac:dyDescent="0.2">
      <c r="A28" s="10" t="s">
        <v>35</v>
      </c>
      <c r="B28" s="2"/>
      <c r="C28" s="1"/>
      <c r="D28" s="2"/>
      <c r="E28" s="9"/>
      <c r="F28" s="9"/>
      <c r="G28" s="9"/>
      <c r="H28" s="9"/>
      <c r="I28" s="9"/>
      <c r="J28" s="9"/>
      <c r="K28" s="9"/>
      <c r="L28" s="9"/>
      <c r="M28" s="24" t="s">
        <v>0</v>
      </c>
      <c r="N28" s="1"/>
      <c r="O28" s="52">
        <f>O26*O8/O13</f>
        <v>0</v>
      </c>
    </row>
    <row r="29" spans="1:15" x14ac:dyDescent="0.2">
      <c r="A29" s="9"/>
      <c r="B29" s="2"/>
      <c r="C29" s="1"/>
      <c r="D29" s="2"/>
      <c r="E29" s="9"/>
      <c r="F29" s="9"/>
      <c r="G29" s="9"/>
      <c r="H29" s="9"/>
      <c r="I29" s="9"/>
      <c r="J29" s="9"/>
      <c r="K29" s="9"/>
      <c r="L29" s="9"/>
      <c r="M29" s="9"/>
      <c r="N29" s="1"/>
    </row>
    <row r="30" spans="1:15" s="33" customFormat="1" ht="12" x14ac:dyDescent="0.2">
      <c r="A30" s="30"/>
      <c r="B30" s="31" t="s">
        <v>36</v>
      </c>
      <c r="C30" s="31"/>
      <c r="D30" s="32"/>
      <c r="E30" s="31"/>
      <c r="F30" s="31"/>
      <c r="G30" s="31"/>
      <c r="H30" s="31"/>
      <c r="I30" s="31"/>
      <c r="O30" s="30"/>
    </row>
    <row r="31" spans="1:15" s="33" customFormat="1" ht="12.75" thickBot="1" x14ac:dyDescent="0.25">
      <c r="A31" s="30"/>
      <c r="B31" s="34" t="s">
        <v>20</v>
      </c>
      <c r="C31" s="35"/>
      <c r="D31" s="35"/>
      <c r="E31" s="35"/>
      <c r="F31" s="36"/>
      <c r="G31" s="36"/>
      <c r="H31" s="36"/>
      <c r="I31" s="36"/>
      <c r="O31" s="30"/>
    </row>
    <row r="32" spans="1:15" x14ac:dyDescent="0.2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23"/>
    </row>
    <row r="33" spans="1:15" ht="15" x14ac:dyDescent="0.25">
      <c r="A33" s="63" t="s">
        <v>21</v>
      </c>
      <c r="B33" s="63"/>
      <c r="C33" s="63"/>
      <c r="D33" s="63"/>
      <c r="E33" s="63"/>
      <c r="F33" s="63"/>
      <c r="G33" s="64"/>
      <c r="H33" s="64"/>
      <c r="I33" s="64"/>
      <c r="J33" s="64"/>
      <c r="K33" s="64"/>
      <c r="L33" s="64"/>
      <c r="M33" s="64"/>
      <c r="N33" s="64"/>
    </row>
    <row r="35" spans="1:15" ht="15" x14ac:dyDescent="0.25">
      <c r="A35" s="63" t="s">
        <v>23</v>
      </c>
      <c r="B35" s="63"/>
      <c r="C35" s="21"/>
      <c r="E35" s="65" t="s">
        <v>22</v>
      </c>
      <c r="F35" s="65"/>
    </row>
    <row r="36" spans="1:15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5" x14ac:dyDescent="0.2">
      <c r="A37" s="13" t="s">
        <v>2</v>
      </c>
      <c r="B37" s="13"/>
      <c r="C37" s="13"/>
      <c r="D37" s="37"/>
      <c r="E37" s="52"/>
      <c r="F37" s="62"/>
      <c r="G37" s="62"/>
      <c r="H37" s="62"/>
      <c r="I37" s="62"/>
      <c r="J37" s="62"/>
      <c r="K37" s="62"/>
      <c r="L37" s="62"/>
      <c r="M37" s="62"/>
      <c r="N37" s="38"/>
    </row>
    <row r="38" spans="1:15" ht="15" x14ac:dyDescent="0.25">
      <c r="A38" s="21"/>
      <c r="B38" s="62"/>
      <c r="C38" s="62"/>
      <c r="D38" s="9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5" x14ac:dyDescent="0.2">
      <c r="A39" s="13" t="s">
        <v>3</v>
      </c>
      <c r="B39" s="13"/>
      <c r="C39" s="13"/>
      <c r="D39" s="37"/>
      <c r="E39" s="52"/>
      <c r="F39" s="62"/>
      <c r="G39" s="62"/>
      <c r="H39" s="62"/>
      <c r="I39" s="62"/>
      <c r="J39" s="62"/>
      <c r="K39" s="62"/>
      <c r="L39" s="62"/>
      <c r="M39" s="62"/>
      <c r="N39" s="38"/>
    </row>
    <row r="40" spans="1:15" x14ac:dyDescent="0.2">
      <c r="A40" s="62"/>
      <c r="B40" s="62"/>
      <c r="C40" s="62"/>
      <c r="D40" s="9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5" x14ac:dyDescent="0.2">
      <c r="A41" s="13" t="s">
        <v>4</v>
      </c>
      <c r="B41" s="13"/>
      <c r="C41" s="13"/>
      <c r="D41" s="37"/>
      <c r="E41" s="52"/>
      <c r="F41" s="62"/>
      <c r="G41" s="62"/>
      <c r="H41" s="62"/>
      <c r="I41" s="62"/>
      <c r="J41" s="62"/>
      <c r="K41" s="62"/>
      <c r="L41" s="62"/>
      <c r="M41" s="62"/>
      <c r="N41" s="38"/>
    </row>
    <row r="42" spans="1:15" x14ac:dyDescent="0.2">
      <c r="A42" s="62"/>
      <c r="B42" s="62"/>
      <c r="C42" s="62"/>
      <c r="D42" s="9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5" x14ac:dyDescent="0.2">
      <c r="A43" s="13" t="s">
        <v>5</v>
      </c>
      <c r="B43" s="13"/>
      <c r="C43" s="13"/>
      <c r="D43" s="37"/>
      <c r="E43" s="52"/>
      <c r="F43" s="62"/>
      <c r="G43" s="62"/>
      <c r="H43" s="62"/>
      <c r="I43" s="62"/>
      <c r="J43" s="62"/>
      <c r="K43" s="62"/>
      <c r="L43" s="62"/>
      <c r="M43" s="62"/>
      <c r="N43" s="38"/>
    </row>
    <row r="44" spans="1:15" x14ac:dyDescent="0.2">
      <c r="A44" s="5"/>
      <c r="B44" s="5"/>
      <c r="C44" s="5"/>
      <c r="D44" s="2"/>
      <c r="E44" s="5"/>
      <c r="F44" s="5"/>
      <c r="G44" s="5"/>
      <c r="H44" s="5"/>
      <c r="I44" s="5"/>
      <c r="J44" s="5"/>
      <c r="K44" s="5"/>
      <c r="L44" s="5"/>
      <c r="M44" s="5"/>
      <c r="N44" s="38"/>
    </row>
    <row r="45" spans="1:15" ht="15" x14ac:dyDescent="0.25">
      <c r="A45" s="39" t="s">
        <v>24</v>
      </c>
      <c r="B45" s="22"/>
      <c r="C45" s="22"/>
      <c r="D45" s="37"/>
      <c r="E45" s="54"/>
      <c r="F45" s="62"/>
      <c r="G45" s="62"/>
      <c r="H45" s="62"/>
      <c r="I45" s="62"/>
      <c r="J45" s="62"/>
      <c r="K45" s="62"/>
      <c r="L45" s="62"/>
      <c r="M45" s="62"/>
      <c r="N45" s="38"/>
    </row>
    <row r="46" spans="1:15" ht="15" x14ac:dyDescent="0.25">
      <c r="A46" s="40"/>
      <c r="B46" s="2"/>
      <c r="C46" s="2"/>
      <c r="D46" s="5"/>
      <c r="E46" s="8"/>
      <c r="F46" s="5"/>
      <c r="G46" s="5"/>
      <c r="H46" s="5"/>
      <c r="I46" s="5"/>
      <c r="J46" s="5"/>
      <c r="K46" s="5"/>
      <c r="L46" s="5"/>
      <c r="M46" s="5"/>
      <c r="N46" s="38"/>
    </row>
    <row r="47" spans="1:15" x14ac:dyDescent="0.2">
      <c r="A47" s="18" t="s">
        <v>25</v>
      </c>
      <c r="B47" s="18"/>
      <c r="C47" s="18"/>
      <c r="D47" s="18"/>
      <c r="E47" s="18"/>
      <c r="F47" s="18"/>
      <c r="G47" s="18"/>
      <c r="H47" s="17"/>
      <c r="I47" s="17"/>
      <c r="J47" s="17"/>
      <c r="K47" s="17"/>
      <c r="L47" s="17"/>
      <c r="M47" s="5"/>
      <c r="N47" s="38"/>
    </row>
    <row r="48" spans="1:15" x14ac:dyDescent="0.2">
      <c r="A48" s="10" t="s">
        <v>26</v>
      </c>
      <c r="M48" s="24" t="s">
        <v>0</v>
      </c>
      <c r="N48" s="38"/>
      <c r="O48" s="9">
        <f>+E37+E39+E41+E43+E45</f>
        <v>0</v>
      </c>
    </row>
    <row r="49" spans="1:15" x14ac:dyDescent="0.2">
      <c r="M49" s="11"/>
      <c r="N49" s="38"/>
    </row>
    <row r="50" spans="1:15" ht="15" thickBot="1" x14ac:dyDescent="0.25">
      <c r="A50" s="60" t="s">
        <v>45</v>
      </c>
      <c r="M50" s="11" t="s">
        <v>8</v>
      </c>
      <c r="N50" s="38"/>
      <c r="O50" s="53"/>
    </row>
    <row r="51" spans="1:15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41"/>
      <c r="N51" s="23"/>
    </row>
    <row r="52" spans="1:15" ht="15" thickBot="1" x14ac:dyDescent="0.25">
      <c r="A52" s="64" t="s">
        <v>27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79"/>
      <c r="M52" s="79"/>
      <c r="N52" s="7"/>
      <c r="O52" s="10"/>
    </row>
    <row r="53" spans="1:15" ht="15.75" thickTop="1" thickBot="1" x14ac:dyDescent="0.25">
      <c r="A53" s="61" t="s">
        <v>28</v>
      </c>
      <c r="B53" s="61"/>
      <c r="C53" s="61"/>
      <c r="D53" s="61"/>
      <c r="E53" s="61"/>
      <c r="H53" s="61"/>
      <c r="I53" s="61"/>
      <c r="J53" s="61"/>
      <c r="K53" s="61"/>
      <c r="L53" s="61"/>
      <c r="M53" s="11" t="s">
        <v>1</v>
      </c>
      <c r="N53" s="1"/>
      <c r="O53" s="42">
        <f>+O26-O28-O48+O50</f>
        <v>0</v>
      </c>
    </row>
    <row r="54" spans="1:15" ht="15" thickTop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1"/>
      <c r="N54" s="1"/>
    </row>
    <row r="55" spans="1:15" s="9" customFormat="1" ht="15" x14ac:dyDescent="0.25">
      <c r="A55" s="69" t="s">
        <v>29</v>
      </c>
      <c r="B55" s="69"/>
      <c r="C55" s="69"/>
      <c r="D55" s="69"/>
      <c r="E55" s="69"/>
      <c r="F55" s="70"/>
      <c r="G55" s="70"/>
      <c r="H55" s="70"/>
      <c r="I55" s="70"/>
      <c r="J55" s="70"/>
      <c r="K55" s="70"/>
      <c r="L55" s="70"/>
      <c r="M55" s="70"/>
      <c r="N55" s="70"/>
    </row>
    <row r="56" spans="1:15" s="9" customFormat="1" x14ac:dyDescent="0.2">
      <c r="A56" s="43" t="s">
        <v>40</v>
      </c>
      <c r="B56" s="43"/>
      <c r="C56" s="43"/>
      <c r="D56" s="44"/>
      <c r="E56" s="44"/>
      <c r="F56" s="44"/>
      <c r="G56" s="45">
        <v>0.44</v>
      </c>
      <c r="H56" s="46"/>
      <c r="I56" s="46"/>
    </row>
    <row r="57" spans="1:15" s="9" customFormat="1" x14ac:dyDescent="0.2">
      <c r="A57" s="8" t="s">
        <v>37</v>
      </c>
      <c r="B57" s="8"/>
      <c r="C57" s="8"/>
      <c r="D57" s="2"/>
      <c r="E57" s="2"/>
      <c r="F57" s="2"/>
      <c r="G57" s="49">
        <v>0.42</v>
      </c>
      <c r="H57" s="46"/>
      <c r="I57" s="46"/>
    </row>
    <row r="58" spans="1:15" s="9" customFormat="1" x14ac:dyDescent="0.2">
      <c r="A58" s="8" t="s">
        <v>38</v>
      </c>
      <c r="B58" s="18"/>
      <c r="C58" s="18"/>
      <c r="D58" s="18"/>
      <c r="E58" s="18"/>
      <c r="G58" s="49">
        <v>0.42</v>
      </c>
      <c r="J58" s="18"/>
      <c r="K58" s="18"/>
      <c r="M58" s="80"/>
      <c r="N58" s="80"/>
    </row>
    <row r="59" spans="1:15" s="58" customFormat="1" x14ac:dyDescent="0.2">
      <c r="A59" s="8" t="s">
        <v>42</v>
      </c>
      <c r="B59" s="18"/>
      <c r="C59" s="18"/>
      <c r="D59" s="18"/>
      <c r="E59" s="18"/>
      <c r="G59" s="49">
        <v>0.44</v>
      </c>
      <c r="J59" s="18"/>
      <c r="K59" s="18"/>
      <c r="M59" s="59"/>
      <c r="N59" s="59"/>
    </row>
    <row r="60" spans="1:15" s="9" customFormat="1" x14ac:dyDescent="0.2">
      <c r="A60" s="57" t="s">
        <v>43</v>
      </c>
      <c r="G60" s="49">
        <v>0.44</v>
      </c>
      <c r="H60" s="18"/>
      <c r="I60" s="18"/>
      <c r="J60" s="18"/>
      <c r="K60" s="67"/>
      <c r="L60" s="67"/>
      <c r="M60" s="67"/>
      <c r="N60" s="67"/>
    </row>
    <row r="61" spans="1:15" x14ac:dyDescent="0.2">
      <c r="A61" s="77" t="s">
        <v>30</v>
      </c>
      <c r="B61" s="77"/>
      <c r="C61" s="77"/>
      <c r="D61" s="77"/>
      <c r="E61" s="78"/>
      <c r="F61" s="47"/>
      <c r="G61" s="48">
        <v>0.36</v>
      </c>
    </row>
  </sheetData>
  <sheetProtection algorithmName="SHA-512" hashValue="R389Xe4lUbRqdbuXk4HgBSnffZuQGqDZiOHnv5YnVp6Ggwgb8+UmOBvUBKUm4gR2DvxERvIYc3wQvBtTio2qXw==" saltValue="iym7Rvc3/Pi94uL39OyRNA==" spinCount="100000" sheet="1" selectLockedCells="1"/>
  <mergeCells count="44">
    <mergeCell ref="B14:N14"/>
    <mergeCell ref="F5:I5"/>
    <mergeCell ref="A12:M12"/>
    <mergeCell ref="A13:L13"/>
    <mergeCell ref="A2:N2"/>
    <mergeCell ref="B3:N3"/>
    <mergeCell ref="B5:D5"/>
    <mergeCell ref="A61:E61"/>
    <mergeCell ref="A53:E53"/>
    <mergeCell ref="A52:K52"/>
    <mergeCell ref="L52:M52"/>
    <mergeCell ref="H53:L53"/>
    <mergeCell ref="K60:N60"/>
    <mergeCell ref="M58:N58"/>
    <mergeCell ref="A51:C51"/>
    <mergeCell ref="D51:L51"/>
    <mergeCell ref="A55:N55"/>
    <mergeCell ref="A23:M23"/>
    <mergeCell ref="A35:B35"/>
    <mergeCell ref="E42:N42"/>
    <mergeCell ref="F43:M43"/>
    <mergeCell ref="F45:M45"/>
    <mergeCell ref="A32:M32"/>
    <mergeCell ref="A25:N25"/>
    <mergeCell ref="A24:H24"/>
    <mergeCell ref="G26:M26"/>
    <mergeCell ref="A42:C42"/>
    <mergeCell ref="A40:C40"/>
    <mergeCell ref="E40:N40"/>
    <mergeCell ref="F41:M41"/>
    <mergeCell ref="F15:L15"/>
    <mergeCell ref="E38:N38"/>
    <mergeCell ref="F39:M39"/>
    <mergeCell ref="A36:N36"/>
    <mergeCell ref="F37:M37"/>
    <mergeCell ref="A33:N33"/>
    <mergeCell ref="E35:F35"/>
    <mergeCell ref="A18:M18"/>
    <mergeCell ref="A19:D19"/>
    <mergeCell ref="E19:N19"/>
    <mergeCell ref="A20:D20"/>
    <mergeCell ref="E20:H20"/>
    <mergeCell ref="J20:L20"/>
    <mergeCell ref="B38:C38"/>
  </mergeCells>
  <phoneticPr fontId="1" type="noConversion"/>
  <dataValidations count="1">
    <dataValidation type="list" allowBlank="1" showInputMessage="1" showErrorMessage="1" sqref="F26">
      <formula1>$G$56:$G$61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Debora Møller</cp:lastModifiedBy>
  <cp:lastPrinted>2019-02-15T17:25:29Z</cp:lastPrinted>
  <dcterms:created xsi:type="dcterms:W3CDTF">2009-02-11T15:08:04Z</dcterms:created>
  <dcterms:modified xsi:type="dcterms:W3CDTF">2020-02-14T16:06:20Z</dcterms:modified>
</cp:coreProperties>
</file>