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430"/>
  <workbookPr autoCompressPictures="0"/>
  <bookViews>
    <workbookView xWindow="0" yWindow="120" windowWidth="17220" windowHeight="22640"/>
  </bookViews>
  <sheets>
    <sheet name="Ark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0" i="1" l="1"/>
  <c r="O11" i="1"/>
  <c r="O13" i="1"/>
  <c r="O20" i="1"/>
  <c r="O24" i="1"/>
  <c r="O26" i="1"/>
  <c r="O47" i="1"/>
  <c r="O28" i="1"/>
  <c r="O51" i="1"/>
</calcChain>
</file>

<file path=xl/sharedStrings.xml><?xml version="1.0" encoding="utf-8"?>
<sst xmlns="http://schemas.openxmlformats.org/spreadsheetml/2006/main" count="53" uniqueCount="44">
  <si>
    <t>Navn:</t>
  </si>
  <si>
    <t>Cpr.nr.:</t>
  </si>
  <si>
    <t>-</t>
  </si>
  <si>
    <t xml:space="preserve">                         365 dage</t>
  </si>
  <si>
    <t>=</t>
  </si>
  <si>
    <t xml:space="preserve">Slutskatten udgør </t>
  </si>
  <si>
    <t>Betalte skatter oplistes her:</t>
  </si>
  <si>
    <t>1.</t>
  </si>
  <si>
    <t>2.</t>
  </si>
  <si>
    <t>3.</t>
  </si>
  <si>
    <t>4.</t>
  </si>
  <si>
    <t>Samlede udskrivningsprocenter for kommunerne:</t>
  </si>
  <si>
    <t>Betalt B-skat</t>
  </si>
  <si>
    <t>kr.</t>
  </si>
  <si>
    <t xml:space="preserve">Personfradrag    </t>
  </si>
  <si>
    <t xml:space="preserve"> </t>
  </si>
  <si>
    <t>Skattepligtig indkomst</t>
  </si>
  <si>
    <t>I alt A-skat og B-skat. Beløbet fratrækkes i den beregnede skat:</t>
  </si>
  <si>
    <t>+</t>
  </si>
  <si>
    <t>Ligningsmæssige fradrag</t>
  </si>
  <si>
    <t>Skalaindkomst (nedrundes til hele 100 kr.)</t>
  </si>
  <si>
    <t>Skattefri B-indkomst (inkl. evt. overførsel af skattefri B-indkomst fra ægtefælle)</t>
  </si>
  <si>
    <t>Skattestyrelsen</t>
  </si>
  <si>
    <t>Evt. overførsel af personfradrag fra ægtefælle</t>
  </si>
  <si>
    <t xml:space="preserve">                                                                                                          </t>
  </si>
  <si>
    <t>Arbejdsgiver:</t>
  </si>
  <si>
    <t>A-skat:</t>
  </si>
  <si>
    <t>  personfradrag   x  antal skattepligtige dage</t>
  </si>
  <si>
    <t>A-indkomst i alt</t>
  </si>
  <si>
    <t xml:space="preserve">B-indkomst i alt. </t>
  </si>
  <si>
    <t>Beregning foretages således</t>
  </si>
  <si>
    <r>
      <t>Hvis skattepligtsperioden er kortere end 1 år, oplyses</t>
    </r>
    <r>
      <rPr>
        <b/>
        <sz val="11"/>
        <rFont val="Arial"/>
        <family val="2"/>
      </rPr>
      <t xml:space="preserve"> </t>
    </r>
    <r>
      <rPr>
        <b/>
        <u/>
        <sz val="11"/>
        <rFont val="Arial"/>
        <family val="2"/>
      </rPr>
      <t>antal dage</t>
    </r>
    <r>
      <rPr>
        <sz val="11"/>
        <rFont val="Arial"/>
        <family val="2"/>
      </rPr>
      <t xml:space="preserve"> med skattepligt.                         </t>
    </r>
  </si>
  <si>
    <t>Overskydende skat, hvis beløbet er negativt og restskat hvis beløbet er positivt</t>
  </si>
  <si>
    <t>GIS/DIS-indkomst og/eller offentlig hjælp (tidl. trangsvurderet hjælp)</t>
  </si>
  <si>
    <t>Nedslag i slutskat vedrørende DIS/GIS-indkomst og/eller offentlig hjælp</t>
  </si>
  <si>
    <t xml:space="preserve">       skattepligtig indkomst</t>
  </si>
  <si>
    <t>Slutskat  x GIS/DIS-indkomst og/eller offentlig hjælp</t>
  </si>
  <si>
    <t>Kommuneqarfik Sermersooq</t>
  </si>
  <si>
    <t>Qeqqata Kommunia</t>
  </si>
  <si>
    <t>af skalaindkomsten (se skattekommune nederst)</t>
  </si>
  <si>
    <t>Qaasuitsup Kommunia</t>
  </si>
  <si>
    <t>Kommune Kujalleq</t>
  </si>
  <si>
    <t>BEREGNING AF SKAT FOR INDKOMSTÅRET 2015</t>
  </si>
  <si>
    <t>Indregnet restskat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</si>
</sst>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b/>
      <i/>
      <sz val="11"/>
      <color indexed="10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81">
    <xf numFmtId="0" fontId="0" fillId="0" borderId="0" xfId="0"/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3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/>
    <xf numFmtId="0" fontId="2" fillId="0" borderId="0" xfId="0" applyFont="1" applyFill="1" applyBorder="1"/>
    <xf numFmtId="3" fontId="3" fillId="0" borderId="2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2" xfId="0" applyFont="1" applyFill="1" applyBorder="1"/>
    <xf numFmtId="0" fontId="3" fillId="0" borderId="0" xfId="0" applyFont="1" applyFill="1" applyBorder="1" applyAlignment="1">
      <alignment horizontal="right"/>
    </xf>
    <xf numFmtId="0" fontId="2" fillId="0" borderId="2" xfId="0" applyFont="1" applyFill="1" applyBorder="1" applyAlignment="1"/>
    <xf numFmtId="0" fontId="2" fillId="0" borderId="0" xfId="0" applyFont="1" applyFill="1" applyAlignment="1"/>
    <xf numFmtId="0" fontId="2" fillId="0" borderId="0" xfId="0" applyFont="1" applyFill="1" applyBorder="1" applyAlignment="1"/>
    <xf numFmtId="3" fontId="2" fillId="0" borderId="0" xfId="0" applyNumberFormat="1" applyFont="1" applyFill="1" applyAlignment="1"/>
    <xf numFmtId="3" fontId="2" fillId="0" borderId="4" xfId="0" applyNumberFormat="1" applyFont="1" applyFill="1" applyBorder="1" applyAlignment="1">
      <alignment horizontal="right"/>
    </xf>
    <xf numFmtId="0" fontId="3" fillId="0" borderId="0" xfId="0" applyFont="1" applyFill="1"/>
    <xf numFmtId="3" fontId="2" fillId="0" borderId="2" xfId="0" applyNumberFormat="1" applyFont="1" applyFill="1" applyBorder="1"/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3" fontId="3" fillId="0" borderId="0" xfId="0" applyNumberFormat="1" applyFont="1" applyFill="1"/>
    <xf numFmtId="3" fontId="7" fillId="0" borderId="0" xfId="0" applyNumberFormat="1" applyFont="1" applyFill="1"/>
    <xf numFmtId="0" fontId="7" fillId="0" borderId="0" xfId="0" applyFont="1" applyFill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/>
    <xf numFmtId="0" fontId="2" fillId="0" borderId="0" xfId="0" applyFont="1" applyFill="1" applyAlignment="1">
      <alignment horizontal="right"/>
    </xf>
    <xf numFmtId="3" fontId="2" fillId="0" borderId="3" xfId="0" applyNumberFormat="1" applyFont="1" applyFill="1" applyBorder="1"/>
    <xf numFmtId="3" fontId="2" fillId="0" borderId="8" xfId="0" applyNumberFormat="1" applyFont="1" applyFill="1" applyBorder="1" applyAlignment="1"/>
    <xf numFmtId="3" fontId="3" fillId="0" borderId="8" xfId="0" applyNumberFormat="1" applyFont="1" applyFill="1" applyBorder="1"/>
    <xf numFmtId="3" fontId="2" fillId="0" borderId="8" xfId="0" applyNumberFormat="1" applyFont="1" applyFill="1" applyBorder="1"/>
    <xf numFmtId="9" fontId="2" fillId="0" borderId="0" xfId="0" applyNumberFormat="1" applyFont="1" applyFill="1" applyAlignment="1"/>
    <xf numFmtId="3" fontId="2" fillId="0" borderId="2" xfId="0" applyNumberFormat="1" applyFont="1" applyFill="1" applyBorder="1" applyAlignment="1"/>
    <xf numFmtId="9" fontId="2" fillId="0" borderId="2" xfId="0" applyNumberFormat="1" applyFont="1" applyFill="1" applyBorder="1" applyAlignment="1"/>
    <xf numFmtId="3" fontId="3" fillId="0" borderId="0" xfId="0" applyNumberFormat="1" applyFont="1" applyFill="1" applyBorder="1"/>
    <xf numFmtId="0" fontId="7" fillId="0" borderId="0" xfId="0" applyFont="1" applyFill="1" applyBorder="1" applyAlignment="1"/>
    <xf numFmtId="3" fontId="10" fillId="0" borderId="0" xfId="0" applyNumberFormat="1" applyFont="1" applyFill="1" applyBorder="1" applyAlignment="1"/>
    <xf numFmtId="9" fontId="2" fillId="0" borderId="0" xfId="0" applyNumberFormat="1" applyFont="1" applyFill="1" applyBorder="1" applyAlignment="1"/>
    <xf numFmtId="0" fontId="2" fillId="0" borderId="2" xfId="0" applyFont="1" applyFill="1" applyBorder="1" applyAlignment="1">
      <alignment horizontal="right"/>
    </xf>
    <xf numFmtId="3" fontId="2" fillId="0" borderId="10" xfId="0" applyNumberFormat="1" applyFont="1" applyFill="1" applyBorder="1" applyProtection="1">
      <protection locked="0"/>
    </xf>
    <xf numFmtId="3" fontId="2" fillId="0" borderId="10" xfId="0" applyNumberFormat="1" applyFont="1" applyFill="1" applyBorder="1" applyAlignment="1" applyProtection="1">
      <protection locked="0"/>
    </xf>
    <xf numFmtId="3" fontId="2" fillId="0" borderId="4" xfId="0" applyNumberFormat="1" applyFont="1" applyFill="1" applyBorder="1" applyProtection="1">
      <protection locked="0"/>
    </xf>
    <xf numFmtId="3" fontId="2" fillId="0" borderId="9" xfId="0" applyNumberFormat="1" applyFont="1" applyFill="1" applyBorder="1" applyProtection="1">
      <protection locked="0"/>
    </xf>
    <xf numFmtId="3" fontId="2" fillId="0" borderId="1" xfId="0" applyNumberFormat="1" applyFont="1" applyFill="1" applyBorder="1" applyProtection="1">
      <protection locked="0"/>
    </xf>
    <xf numFmtId="3" fontId="2" fillId="0" borderId="5" xfId="0" applyNumberFormat="1" applyFont="1" applyFill="1" applyBorder="1" applyAlignment="1" applyProtection="1">
      <alignment horizontal="right"/>
      <protection locked="0"/>
    </xf>
    <xf numFmtId="9" fontId="3" fillId="0" borderId="10" xfId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/>
    <xf numFmtId="0" fontId="2" fillId="0" borderId="0" xfId="0" applyFont="1" applyFill="1" applyBorder="1"/>
    <xf numFmtId="3" fontId="2" fillId="0" borderId="2" xfId="0" applyNumberFormat="1" applyFont="1" applyFill="1" applyBorder="1"/>
    <xf numFmtId="3" fontId="2" fillId="0" borderId="0" xfId="0" applyNumberFormat="1" applyFont="1" applyFill="1"/>
    <xf numFmtId="3" fontId="2" fillId="0" borderId="0" xfId="0" applyNumberFormat="1" applyFont="1" applyFill="1" applyAlignment="1">
      <alignment wrapText="1"/>
    </xf>
    <xf numFmtId="0" fontId="2" fillId="0" borderId="0" xfId="0" applyFont="1" applyFill="1"/>
    <xf numFmtId="3" fontId="3" fillId="0" borderId="0" xfId="0" applyNumberFormat="1" applyFont="1" applyFill="1" applyBorder="1" applyAlignment="1"/>
    <xf numFmtId="0" fontId="9" fillId="0" borderId="0" xfId="0" applyFont="1" applyFill="1" applyBorder="1" applyAlignment="1"/>
    <xf numFmtId="0" fontId="2" fillId="0" borderId="0" xfId="0" applyFont="1" applyFill="1" applyAlignment="1"/>
    <xf numFmtId="0" fontId="2" fillId="0" borderId="0" xfId="0" applyFont="1" applyFill="1" applyAlignment="1">
      <alignment wrapText="1"/>
    </xf>
    <xf numFmtId="3" fontId="2" fillId="0" borderId="0" xfId="0" applyNumberFormat="1" applyFont="1" applyFill="1" applyBorder="1"/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Protection="1">
      <protection locked="0"/>
    </xf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2" fillId="0" borderId="2" xfId="0" applyFont="1" applyFill="1" applyBorder="1" applyAlignment="1" applyProtection="1">
      <protection locked="0"/>
    </xf>
    <xf numFmtId="0" fontId="3" fillId="0" borderId="0" xfId="0" applyFont="1" applyFill="1" applyAlignment="1">
      <alignment horizontal="left"/>
    </xf>
    <xf numFmtId="0" fontId="2" fillId="0" borderId="2" xfId="0" applyFont="1" applyFill="1" applyBorder="1" applyAlignment="1"/>
    <xf numFmtId="0" fontId="0" fillId="0" borderId="2" xfId="0" applyFill="1" applyBorder="1" applyAlignment="1"/>
    <xf numFmtId="3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/>
    <xf numFmtId="0" fontId="6" fillId="0" borderId="0" xfId="0" applyFont="1" applyFill="1"/>
    <xf numFmtId="3" fontId="3" fillId="0" borderId="0" xfId="0" applyNumberFormat="1" applyFont="1" applyFill="1"/>
    <xf numFmtId="3" fontId="3" fillId="0" borderId="0" xfId="0" applyNumberFormat="1" applyFont="1" applyFill="1" applyBorder="1"/>
    <xf numFmtId="3" fontId="3" fillId="0" borderId="0" xfId="0" applyNumberFormat="1" applyFont="1" applyFill="1" applyAlignment="1"/>
    <xf numFmtId="3" fontId="2" fillId="0" borderId="0" xfId="0" applyNumberFormat="1" applyFont="1" applyFill="1" applyAlignment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9"/>
  <sheetViews>
    <sheetView showGridLines="0" showRowColHeaders="0" tabSelected="1" view="pageLayout" zoomScaleNormal="110" zoomScalePageLayoutView="110" workbookViewId="0">
      <selection activeCell="O17" sqref="O17"/>
    </sheetView>
  </sheetViews>
  <sheetFormatPr baseColWidth="10" defaultColWidth="8.83203125" defaultRowHeight="13" x14ac:dyDescent="0"/>
  <cols>
    <col min="1" max="1" width="8.83203125" style="10" customWidth="1"/>
    <col min="2" max="2" width="13.5" style="10" customWidth="1"/>
    <col min="3" max="3" width="8.33203125" style="10" customWidth="1"/>
    <col min="4" max="4" width="11.6640625" style="10" customWidth="1"/>
    <col min="5" max="7" width="8.83203125" style="10"/>
    <col min="8" max="8" width="8.5" style="10" customWidth="1"/>
    <col min="9" max="9" width="6.83203125" style="10" customWidth="1"/>
    <col min="10" max="10" width="4.1640625" style="10" customWidth="1"/>
    <col min="11" max="11" width="4.5" style="10" hidden="1" customWidth="1"/>
    <col min="12" max="12" width="5.33203125" style="10" hidden="1" customWidth="1"/>
    <col min="13" max="13" width="3.33203125" style="10" customWidth="1"/>
    <col min="14" max="14" width="9.1640625" style="10" hidden="1" customWidth="1"/>
    <col min="15" max="15" width="10.5" style="9" bestFit="1" customWidth="1"/>
    <col min="16" max="16384" width="8.83203125" style="10"/>
  </cols>
  <sheetData>
    <row r="2" spans="1:18">
      <c r="A2" s="64" t="s">
        <v>42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8">
      <c r="A3" s="11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8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8">
      <c r="A5" s="12" t="s">
        <v>1</v>
      </c>
      <c r="B5" s="66"/>
      <c r="C5" s="66"/>
      <c r="D5" s="66"/>
      <c r="E5" s="14" t="s">
        <v>0</v>
      </c>
      <c r="F5" s="69"/>
      <c r="G5" s="69"/>
      <c r="H5" s="69"/>
      <c r="I5" s="69"/>
      <c r="J5" s="69"/>
      <c r="K5" s="15"/>
      <c r="L5" s="15"/>
      <c r="N5" s="16"/>
    </row>
    <row r="7" spans="1:18" ht="17.25" customHeight="1">
      <c r="A7" s="10" t="s">
        <v>28</v>
      </c>
      <c r="M7" s="10" t="s">
        <v>18</v>
      </c>
      <c r="N7" s="9"/>
      <c r="O7" s="49"/>
    </row>
    <row r="8" spans="1:18" ht="17.25" customHeight="1">
      <c r="A8" s="10" t="s">
        <v>33</v>
      </c>
      <c r="B8" s="5"/>
      <c r="C8" s="5"/>
      <c r="D8" s="5"/>
      <c r="F8" s="17"/>
      <c r="G8" s="17"/>
      <c r="H8" s="17"/>
      <c r="I8" s="17"/>
      <c r="J8" s="16"/>
      <c r="K8" s="16"/>
      <c r="L8" s="16"/>
      <c r="M8" s="16" t="s">
        <v>18</v>
      </c>
      <c r="N8" s="18"/>
      <c r="O8" s="48"/>
    </row>
    <row r="9" spans="1:18" ht="17.25" customHeight="1">
      <c r="A9" s="10" t="s">
        <v>29</v>
      </c>
      <c r="B9" s="5"/>
      <c r="C9" s="5"/>
      <c r="D9" s="5"/>
      <c r="F9" s="17"/>
      <c r="G9" s="17"/>
      <c r="H9" s="17"/>
      <c r="I9" s="17"/>
      <c r="J9" s="16"/>
      <c r="K9" s="16"/>
      <c r="L9" s="16"/>
      <c r="M9" s="16" t="s">
        <v>18</v>
      </c>
      <c r="N9" s="18"/>
      <c r="O9" s="48"/>
      <c r="R9" s="9"/>
    </row>
    <row r="10" spans="1:18" ht="17.25" customHeight="1">
      <c r="A10" s="10" t="s">
        <v>21</v>
      </c>
      <c r="B10" s="5"/>
      <c r="C10" s="5"/>
      <c r="D10" s="5"/>
      <c r="F10" s="17"/>
      <c r="G10" s="17"/>
      <c r="H10" s="17"/>
      <c r="I10" s="17"/>
      <c r="J10" s="16"/>
      <c r="K10" s="16"/>
      <c r="L10" s="16"/>
      <c r="M10" s="16" t="s">
        <v>2</v>
      </c>
      <c r="N10" s="18"/>
      <c r="O10" s="19">
        <f>IF(AND(0&lt;=O17,O17&lt;365, LEN(O17)&gt;0),(5000*(O17/365)),5000)</f>
        <v>5000</v>
      </c>
    </row>
    <row r="11" spans="1:18" ht="17.25" customHeight="1">
      <c r="A11" s="10" t="s">
        <v>19</v>
      </c>
      <c r="B11" s="5"/>
      <c r="C11" s="5"/>
      <c r="D11" s="5"/>
      <c r="F11" s="17"/>
      <c r="G11" s="17"/>
      <c r="H11" s="17"/>
      <c r="I11" s="17"/>
      <c r="J11" s="16"/>
      <c r="K11" s="16"/>
      <c r="L11" s="16"/>
      <c r="M11" s="16" t="s">
        <v>2</v>
      </c>
      <c r="N11" s="18"/>
      <c r="O11" s="51">
        <f>IF(AND(0&lt;=O17,O17&lt;365, LEN(O17)&gt;0),(10000*(O17/365)),10000)</f>
        <v>10000</v>
      </c>
    </row>
    <row r="12" spans="1:18">
      <c r="A12" s="68" t="s">
        <v>15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9"/>
    </row>
    <row r="13" spans="1:18" ht="14" thickBot="1">
      <c r="A13" s="58" t="s">
        <v>16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11"/>
      <c r="N13" s="4"/>
      <c r="O13" s="21">
        <f>IF(O9&gt;=O10, O7+O8+O9-O10-O11, O7+O8-O11)</f>
        <v>-10000</v>
      </c>
    </row>
    <row r="14" spans="1:18"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</row>
    <row r="15" spans="1:18">
      <c r="A15" s="16" t="s">
        <v>14</v>
      </c>
      <c r="B15" s="16"/>
      <c r="C15" s="18">
        <v>48000</v>
      </c>
      <c r="D15" s="16" t="s">
        <v>13</v>
      </c>
      <c r="F15" s="58"/>
      <c r="G15" s="58"/>
      <c r="H15" s="58"/>
      <c r="I15" s="58"/>
      <c r="J15" s="58"/>
      <c r="K15" s="58"/>
      <c r="L15" s="58"/>
      <c r="M15" s="11"/>
      <c r="N15" s="5"/>
    </row>
    <row r="16" spans="1:18">
      <c r="A16" s="16"/>
      <c r="B16" s="16"/>
      <c r="C16" s="16"/>
      <c r="D16" s="16"/>
      <c r="M16" s="11"/>
      <c r="N16" s="5"/>
    </row>
    <row r="17" spans="1:15" ht="15" customHeight="1">
      <c r="A17" s="16" t="s">
        <v>31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5"/>
      <c r="O17" s="46"/>
    </row>
    <row r="18" spans="1:15">
      <c r="A18" s="58" t="s">
        <v>24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</row>
    <row r="19" spans="1:15">
      <c r="A19" s="16" t="s">
        <v>30</v>
      </c>
      <c r="B19" s="16"/>
      <c r="C19" s="16"/>
      <c r="E19" s="71" t="s">
        <v>27</v>
      </c>
      <c r="F19" s="71"/>
      <c r="G19" s="71"/>
      <c r="H19" s="71"/>
      <c r="I19" s="72"/>
      <c r="J19" s="62"/>
      <c r="K19" s="62"/>
      <c r="L19" s="62"/>
      <c r="M19" s="62"/>
      <c r="N19" s="62"/>
    </row>
    <row r="20" spans="1:15" ht="14" thickBot="1">
      <c r="A20" s="56"/>
      <c r="B20" s="56"/>
      <c r="C20" s="56"/>
      <c r="D20" s="56"/>
      <c r="E20" s="63" t="s">
        <v>3</v>
      </c>
      <c r="F20" s="63"/>
      <c r="G20" s="63"/>
      <c r="H20" s="63"/>
      <c r="I20" s="2"/>
      <c r="J20" s="56"/>
      <c r="K20" s="56"/>
      <c r="L20" s="56"/>
      <c r="M20" s="22" t="s">
        <v>2</v>
      </c>
      <c r="N20" s="3"/>
      <c r="O20" s="23">
        <f>IF(AND(0&lt;=O17,O17&lt;365, LEN(O17)&gt;0),(C15*(O17/365)),48000)</f>
        <v>48000</v>
      </c>
    </row>
    <row r="21" spans="1:15">
      <c r="A21" s="9"/>
      <c r="B21" s="9"/>
      <c r="C21" s="9"/>
      <c r="D21" s="9"/>
      <c r="E21" s="2"/>
      <c r="F21" s="2"/>
      <c r="G21" s="2"/>
      <c r="H21" s="2"/>
      <c r="I21" s="2"/>
      <c r="J21" s="9"/>
      <c r="K21" s="9"/>
      <c r="L21" s="9"/>
      <c r="M21" s="22"/>
      <c r="N21" s="1"/>
    </row>
    <row r="22" spans="1:15">
      <c r="A22" s="9" t="s">
        <v>23</v>
      </c>
      <c r="B22" s="9"/>
      <c r="C22" s="9"/>
      <c r="D22" s="9"/>
      <c r="E22" s="2"/>
      <c r="F22" s="2"/>
      <c r="G22" s="2"/>
      <c r="H22" s="2"/>
      <c r="I22" s="2"/>
      <c r="J22" s="9"/>
      <c r="K22" s="9"/>
      <c r="L22" s="9"/>
      <c r="M22" s="22" t="s">
        <v>2</v>
      </c>
      <c r="N22" s="1"/>
      <c r="O22" s="46">
        <v>0</v>
      </c>
    </row>
    <row r="23" spans="1:1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24"/>
    </row>
    <row r="24" spans="1:15" ht="14" thickBot="1">
      <c r="A24" s="56" t="s">
        <v>20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22" t="s">
        <v>4</v>
      </c>
      <c r="N24" s="7"/>
      <c r="O24" s="25">
        <f>TRUNC(IF((O13-O20-O22)&lt;=0,0,O13-O20-O22),-2)</f>
        <v>0</v>
      </c>
    </row>
    <row r="25" spans="1:15" ht="14" thickTop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</row>
    <row r="26" spans="1:15" s="20" customFormat="1">
      <c r="A26" s="77" t="s">
        <v>5</v>
      </c>
      <c r="B26" s="78"/>
      <c r="C26" s="52"/>
      <c r="D26" s="59" t="s">
        <v>39</v>
      </c>
      <c r="E26" s="79"/>
      <c r="F26" s="79"/>
      <c r="G26" s="79"/>
      <c r="H26" s="80"/>
      <c r="I26" s="80"/>
      <c r="J26" s="80"/>
      <c r="K26" s="80"/>
      <c r="L26" s="80"/>
      <c r="M26" s="80"/>
      <c r="N26" s="6"/>
      <c r="O26" s="26">
        <f>+O24*(C26)</f>
        <v>0</v>
      </c>
    </row>
    <row r="27" spans="1:15">
      <c r="A27" s="9"/>
      <c r="B27" s="2"/>
      <c r="C27" s="1"/>
      <c r="D27" s="2"/>
      <c r="E27" s="9"/>
      <c r="F27" s="9"/>
      <c r="G27" s="9"/>
      <c r="H27" s="9"/>
      <c r="I27" s="9"/>
      <c r="J27" s="9"/>
      <c r="K27" s="9"/>
      <c r="L27" s="9"/>
      <c r="M27" s="9"/>
      <c r="N27" s="1"/>
    </row>
    <row r="28" spans="1:15">
      <c r="A28" s="9" t="s">
        <v>34</v>
      </c>
      <c r="B28" s="2"/>
      <c r="C28" s="1"/>
      <c r="D28" s="2"/>
      <c r="E28" s="9"/>
      <c r="F28" s="9"/>
      <c r="G28" s="9"/>
      <c r="H28" s="9"/>
      <c r="I28" s="9"/>
      <c r="J28" s="9"/>
      <c r="K28" s="9"/>
      <c r="L28" s="9"/>
      <c r="M28" s="22" t="s">
        <v>2</v>
      </c>
      <c r="N28" s="1"/>
      <c r="O28" s="9">
        <f>O26*O8/O13</f>
        <v>0</v>
      </c>
    </row>
    <row r="29" spans="1:15">
      <c r="A29" s="9"/>
      <c r="B29" s="2"/>
      <c r="C29" s="1"/>
      <c r="D29" s="2"/>
      <c r="E29" s="9"/>
      <c r="F29" s="9"/>
      <c r="G29" s="9"/>
      <c r="H29" s="9"/>
      <c r="I29" s="9"/>
      <c r="J29" s="9"/>
      <c r="K29" s="9"/>
      <c r="L29" s="9"/>
      <c r="M29" s="9"/>
      <c r="N29" s="1"/>
    </row>
    <row r="30" spans="1:15" s="28" customFormat="1" ht="11">
      <c r="A30" s="27"/>
      <c r="B30" s="43" t="s">
        <v>36</v>
      </c>
      <c r="C30" s="42"/>
      <c r="D30" s="42"/>
      <c r="E30" s="27"/>
      <c r="F30" s="27"/>
      <c r="G30" s="27"/>
      <c r="H30" s="27"/>
      <c r="I30" s="27"/>
      <c r="J30" s="27"/>
      <c r="K30" s="27"/>
      <c r="L30" s="27"/>
      <c r="M30" s="27"/>
      <c r="N30" s="8"/>
      <c r="O30" s="27"/>
    </row>
    <row r="31" spans="1:15" s="28" customFormat="1" ht="12" thickBot="1">
      <c r="A31" s="27"/>
      <c r="B31" s="73" t="s">
        <v>35</v>
      </c>
      <c r="C31" s="74"/>
      <c r="D31" s="74"/>
      <c r="E31" s="27"/>
      <c r="F31" s="27"/>
      <c r="G31" s="27"/>
      <c r="H31" s="27"/>
      <c r="I31" s="27"/>
      <c r="J31" s="27"/>
      <c r="K31" s="27"/>
      <c r="L31" s="27"/>
      <c r="M31" s="27"/>
      <c r="N31" s="8"/>
      <c r="O31" s="27"/>
    </row>
    <row r="32" spans="1:15">
      <c r="A32" s="75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29"/>
    </row>
    <row r="33" spans="1:15">
      <c r="A33" s="68" t="s">
        <v>6</v>
      </c>
      <c r="B33" s="68"/>
      <c r="C33" s="6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</row>
    <row r="35" spans="1:15">
      <c r="A35" s="70" t="s">
        <v>25</v>
      </c>
      <c r="B35" s="70"/>
      <c r="C35" s="20"/>
      <c r="E35" s="12" t="s">
        <v>26</v>
      </c>
    </row>
    <row r="36" spans="1:1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</row>
    <row r="37" spans="1:15">
      <c r="A37" s="13" t="s">
        <v>7</v>
      </c>
      <c r="B37" s="13"/>
      <c r="C37" s="13"/>
      <c r="D37" s="30"/>
      <c r="E37" s="46"/>
      <c r="F37" s="54"/>
      <c r="G37" s="54"/>
      <c r="H37" s="54"/>
      <c r="I37" s="54"/>
      <c r="J37" s="54"/>
      <c r="K37" s="54"/>
      <c r="L37" s="54"/>
      <c r="M37" s="54"/>
      <c r="N37" s="31"/>
    </row>
    <row r="38" spans="1:15">
      <c r="A38" s="20"/>
      <c r="B38" s="54"/>
      <c r="C38" s="54"/>
      <c r="D38" s="9"/>
      <c r="E38" s="54"/>
      <c r="F38" s="54"/>
      <c r="G38" s="54"/>
      <c r="H38" s="54"/>
      <c r="I38" s="54"/>
      <c r="J38" s="54"/>
      <c r="K38" s="54"/>
      <c r="L38" s="54"/>
      <c r="M38" s="54"/>
      <c r="N38" s="54"/>
    </row>
    <row r="39" spans="1:15">
      <c r="A39" s="13" t="s">
        <v>8</v>
      </c>
      <c r="B39" s="13"/>
      <c r="C39" s="13"/>
      <c r="D39" s="30"/>
      <c r="E39" s="46"/>
      <c r="F39" s="54"/>
      <c r="G39" s="54"/>
      <c r="H39" s="54"/>
      <c r="I39" s="54"/>
      <c r="J39" s="54"/>
      <c r="K39" s="54"/>
      <c r="L39" s="54"/>
      <c r="M39" s="54"/>
      <c r="N39" s="31"/>
    </row>
    <row r="40" spans="1:15">
      <c r="A40" s="54"/>
      <c r="B40" s="54"/>
      <c r="C40" s="54"/>
      <c r="D40" s="9"/>
      <c r="E40" s="54"/>
      <c r="F40" s="54"/>
      <c r="G40" s="54"/>
      <c r="H40" s="54"/>
      <c r="I40" s="54"/>
      <c r="J40" s="54"/>
      <c r="K40" s="54"/>
      <c r="L40" s="54"/>
      <c r="M40" s="54"/>
      <c r="N40" s="54"/>
    </row>
    <row r="41" spans="1:15">
      <c r="A41" s="13" t="s">
        <v>9</v>
      </c>
      <c r="B41" s="13"/>
      <c r="C41" s="13"/>
      <c r="D41" s="30"/>
      <c r="E41" s="46"/>
      <c r="F41" s="54"/>
      <c r="G41" s="54"/>
      <c r="H41" s="54"/>
      <c r="I41" s="54"/>
      <c r="J41" s="54"/>
      <c r="K41" s="54"/>
      <c r="L41" s="54"/>
      <c r="M41" s="54"/>
      <c r="N41" s="31"/>
    </row>
    <row r="42" spans="1:15">
      <c r="A42" s="54"/>
      <c r="B42" s="54"/>
      <c r="C42" s="54"/>
      <c r="D42" s="9"/>
      <c r="E42" s="54"/>
      <c r="F42" s="54"/>
      <c r="G42" s="54"/>
      <c r="H42" s="54"/>
      <c r="I42" s="54"/>
      <c r="J42" s="54"/>
      <c r="K42" s="54"/>
      <c r="L42" s="54"/>
      <c r="M42" s="54"/>
      <c r="N42" s="54"/>
    </row>
    <row r="43" spans="1:15">
      <c r="A43" s="13" t="s">
        <v>10</v>
      </c>
      <c r="B43" s="13"/>
      <c r="C43" s="13"/>
      <c r="D43" s="30"/>
      <c r="E43" s="46"/>
      <c r="F43" s="54"/>
      <c r="G43" s="54"/>
      <c r="H43" s="54"/>
      <c r="I43" s="54"/>
      <c r="J43" s="54"/>
      <c r="K43" s="54"/>
      <c r="L43" s="54"/>
      <c r="M43" s="54"/>
      <c r="N43" s="31"/>
    </row>
    <row r="44" spans="1:15">
      <c r="A44" s="5"/>
      <c r="B44" s="5"/>
      <c r="C44" s="5"/>
      <c r="D44" s="2"/>
      <c r="E44" s="5"/>
      <c r="F44" s="5"/>
      <c r="G44" s="5"/>
      <c r="H44" s="5"/>
      <c r="I44" s="5"/>
      <c r="J44" s="5"/>
      <c r="K44" s="5"/>
      <c r="L44" s="5"/>
      <c r="M44" s="5"/>
      <c r="N44" s="31"/>
    </row>
    <row r="45" spans="1:15">
      <c r="A45" s="21" t="s">
        <v>12</v>
      </c>
      <c r="B45" s="21"/>
      <c r="C45" s="21"/>
      <c r="D45" s="30"/>
      <c r="E45" s="47"/>
      <c r="F45" s="54"/>
      <c r="G45" s="54"/>
      <c r="H45" s="54"/>
      <c r="I45" s="54"/>
      <c r="J45" s="54"/>
      <c r="K45" s="54"/>
      <c r="L45" s="54"/>
      <c r="M45" s="54"/>
      <c r="N45" s="45"/>
    </row>
    <row r="46" spans="1:15">
      <c r="A46" s="2"/>
      <c r="B46" s="2"/>
      <c r="C46" s="2"/>
      <c r="D46" s="32"/>
      <c r="E46" s="5"/>
      <c r="F46" s="5"/>
      <c r="G46" s="5"/>
      <c r="H46" s="5"/>
      <c r="I46" s="5"/>
      <c r="J46" s="5"/>
      <c r="K46" s="5"/>
      <c r="L46" s="5"/>
      <c r="M46" s="5"/>
      <c r="N46" s="31"/>
    </row>
    <row r="47" spans="1:15">
      <c r="A47" s="56" t="s">
        <v>17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22" t="s">
        <v>2</v>
      </c>
      <c r="N47" s="31"/>
      <c r="O47" s="9">
        <f>+E37+E39+E41+E43+E45</f>
        <v>0</v>
      </c>
    </row>
    <row r="48" spans="1:15">
      <c r="M48" s="11"/>
      <c r="N48" s="31"/>
    </row>
    <row r="49" spans="1:15" ht="14" thickBot="1">
      <c r="A49" s="67" t="s">
        <v>43</v>
      </c>
      <c r="B49" s="67"/>
      <c r="M49" s="11" t="s">
        <v>18</v>
      </c>
      <c r="N49" s="31"/>
      <c r="O49" s="50"/>
    </row>
    <row r="50" spans="1:1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33"/>
      <c r="N50" s="29"/>
    </row>
    <row r="51" spans="1:15" ht="14" thickBot="1">
      <c r="A51" s="61" t="s">
        <v>32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11" t="s">
        <v>4</v>
      </c>
      <c r="N51" s="7"/>
      <c r="O51" s="34">
        <f>+O26-O28-O47+O49</f>
        <v>0</v>
      </c>
    </row>
    <row r="52" spans="1:15" ht="14" thickTop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1"/>
      <c r="N52" s="1"/>
    </row>
    <row r="53" spans="1:1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1"/>
      <c r="N53" s="1"/>
    </row>
    <row r="54" spans="1:15" s="9" customFormat="1">
      <c r="A54" s="59" t="s">
        <v>11</v>
      </c>
      <c r="B54" s="59"/>
      <c r="C54" s="59"/>
      <c r="D54" s="59"/>
      <c r="E54" s="59"/>
      <c r="F54" s="60"/>
      <c r="G54" s="60"/>
      <c r="H54" s="60"/>
      <c r="I54" s="60"/>
      <c r="J54" s="60"/>
      <c r="K54" s="60"/>
      <c r="L54" s="60"/>
      <c r="M54" s="60"/>
      <c r="N54" s="60"/>
    </row>
    <row r="55" spans="1:15" s="9" customFormat="1">
      <c r="A55" s="35" t="s">
        <v>41</v>
      </c>
      <c r="B55" s="36"/>
      <c r="C55" s="36"/>
      <c r="D55" s="36"/>
      <c r="E55" s="36"/>
      <c r="F55" s="37"/>
      <c r="G55" s="38">
        <v>0.44</v>
      </c>
      <c r="H55" s="38"/>
      <c r="I55" s="38"/>
    </row>
    <row r="56" spans="1:15" s="9" customFormat="1">
      <c r="A56" s="32" t="s">
        <v>37</v>
      </c>
      <c r="B56" s="41"/>
      <c r="C56" s="41"/>
      <c r="D56" s="41"/>
      <c r="E56" s="41"/>
      <c r="F56" s="2"/>
      <c r="G56" s="44">
        <v>0.42</v>
      </c>
      <c r="H56" s="38"/>
      <c r="I56" s="38"/>
    </row>
    <row r="57" spans="1:15" s="9" customFormat="1">
      <c r="A57" s="18" t="s">
        <v>38</v>
      </c>
      <c r="B57" s="18"/>
      <c r="C57" s="18"/>
      <c r="E57" s="18"/>
      <c r="G57" s="38">
        <v>0.42</v>
      </c>
      <c r="J57" s="18"/>
      <c r="K57" s="18"/>
      <c r="M57" s="57"/>
      <c r="N57" s="57"/>
    </row>
    <row r="58" spans="1:15" s="9" customFormat="1">
      <c r="A58" s="53" t="s">
        <v>40</v>
      </c>
      <c r="G58" s="38">
        <v>0.44</v>
      </c>
      <c r="H58" s="18"/>
      <c r="I58" s="18"/>
      <c r="J58" s="18"/>
      <c r="K58" s="56"/>
      <c r="L58" s="56"/>
      <c r="M58" s="56"/>
      <c r="N58" s="56"/>
    </row>
    <row r="59" spans="1:15">
      <c r="A59" s="55" t="s">
        <v>22</v>
      </c>
      <c r="B59" s="55"/>
      <c r="C59" s="55"/>
      <c r="D59" s="55"/>
      <c r="E59" s="39"/>
      <c r="F59" s="39"/>
      <c r="G59" s="40">
        <v>0.36</v>
      </c>
    </row>
  </sheetData>
  <sheetProtection password="DF9D" sheet="1" objects="1" scenarios="1" selectLockedCells="1"/>
  <mergeCells count="47">
    <mergeCell ref="A49:B49"/>
    <mergeCell ref="A18:M18"/>
    <mergeCell ref="A12:M12"/>
    <mergeCell ref="A13:L13"/>
    <mergeCell ref="F5:J5"/>
    <mergeCell ref="A35:B35"/>
    <mergeCell ref="E19:I19"/>
    <mergeCell ref="B31:D31"/>
    <mergeCell ref="A32:M32"/>
    <mergeCell ref="A26:B26"/>
    <mergeCell ref="D26:M26"/>
    <mergeCell ref="A24:G24"/>
    <mergeCell ref="H24:L24"/>
    <mergeCell ref="A25:N25"/>
    <mergeCell ref="A33:C33"/>
    <mergeCell ref="D33:N33"/>
    <mergeCell ref="A2:N2"/>
    <mergeCell ref="B3:N3"/>
    <mergeCell ref="B5:D5"/>
    <mergeCell ref="B14:N14"/>
    <mergeCell ref="F15:L15"/>
    <mergeCell ref="A23:M23"/>
    <mergeCell ref="J19:N19"/>
    <mergeCell ref="A20:D20"/>
    <mergeCell ref="E20:H20"/>
    <mergeCell ref="J20:L20"/>
    <mergeCell ref="B38:C38"/>
    <mergeCell ref="E38:N38"/>
    <mergeCell ref="F39:M39"/>
    <mergeCell ref="A36:N36"/>
    <mergeCell ref="F37:M37"/>
    <mergeCell ref="A40:C40"/>
    <mergeCell ref="E40:N40"/>
    <mergeCell ref="F41:M41"/>
    <mergeCell ref="A59:D59"/>
    <mergeCell ref="K58:N58"/>
    <mergeCell ref="M57:N57"/>
    <mergeCell ref="A50:C50"/>
    <mergeCell ref="D50:L50"/>
    <mergeCell ref="A54:N54"/>
    <mergeCell ref="A51:L51"/>
    <mergeCell ref="F45:M45"/>
    <mergeCell ref="A47:G47"/>
    <mergeCell ref="H47:L47"/>
    <mergeCell ref="A42:C42"/>
    <mergeCell ref="E42:N42"/>
    <mergeCell ref="F43:M43"/>
  </mergeCells>
  <phoneticPr fontId="1" type="noConversion"/>
  <dataValidations count="1">
    <dataValidation type="list" allowBlank="1" showInputMessage="1" showErrorMessage="1" sqref="C26">
      <formula1>$G$55:$G$59</formula1>
    </dataValidation>
  </dataValidations>
  <pageMargins left="0.39370078740157483" right="0.39370078740157483" top="0.39370078740157483" bottom="0.39370078740157483" header="0.39370078740157483" footer="0.23622047244094491"/>
  <pageSetup paperSize="9" scale="90" orientation="portrait"/>
  <headerFooter alignWithMargins="0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KIT A/S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Neumann Nielsen</dc:creator>
  <cp:lastModifiedBy>Bjarne Søholm Olsen</cp:lastModifiedBy>
  <cp:lastPrinted>2010-02-25T19:48:00Z</cp:lastPrinted>
  <dcterms:created xsi:type="dcterms:W3CDTF">2009-02-11T15:08:04Z</dcterms:created>
  <dcterms:modified xsi:type="dcterms:W3CDTF">2016-10-27T12:27:11Z</dcterms:modified>
</cp:coreProperties>
</file>